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 defaultThemeVersion="124226"/>
  <bookViews>
    <workbookView xWindow="0" yWindow="0" windowWidth="20730" windowHeight="11760" tabRatio="50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5" i="1"/>
  <c r="N6" i="1" l="1"/>
  <c r="N7" i="1"/>
  <c r="N8" i="1"/>
  <c r="N9" i="1"/>
  <c r="N10" i="1"/>
  <c r="N11" i="1"/>
  <c r="N12" i="1"/>
  <c r="N13" i="1"/>
  <c r="N14" i="1"/>
  <c r="N15" i="1"/>
  <c r="N16" i="1"/>
  <c r="N17" i="1"/>
  <c r="N5" i="1"/>
  <c r="K6" i="1"/>
  <c r="K7" i="1"/>
  <c r="K8" i="1"/>
  <c r="K9" i="1"/>
  <c r="K10" i="1"/>
  <c r="K11" i="1"/>
  <c r="K12" i="1"/>
  <c r="K13" i="1"/>
  <c r="K14" i="1"/>
  <c r="K15" i="1"/>
  <c r="K16" i="1"/>
  <c r="K17" i="1"/>
  <c r="K5" i="1"/>
  <c r="G6" i="1"/>
  <c r="G7" i="1"/>
  <c r="G8" i="1"/>
  <c r="G9" i="1"/>
  <c r="G10" i="1"/>
  <c r="G11" i="1"/>
  <c r="G12" i="1"/>
  <c r="G13" i="1"/>
  <c r="G14" i="1"/>
  <c r="G15" i="1"/>
  <c r="G16" i="1"/>
  <c r="G5" i="1"/>
  <c r="L6" i="1"/>
  <c r="L7" i="1"/>
  <c r="L8" i="1"/>
  <c r="L9" i="1"/>
  <c r="L10" i="1"/>
  <c r="L11" i="1"/>
  <c r="L12" i="1"/>
  <c r="L13" i="1"/>
  <c r="L14" i="1"/>
  <c r="L15" i="1"/>
  <c r="L16" i="1"/>
  <c r="L5" i="1"/>
  <c r="J6" i="1"/>
  <c r="J7" i="1"/>
  <c r="J8" i="1"/>
  <c r="J9" i="1"/>
  <c r="J10" i="1"/>
  <c r="J11" i="1"/>
  <c r="J12" i="1"/>
  <c r="J13" i="1"/>
  <c r="J14" i="1"/>
  <c r="J15" i="1"/>
  <c r="J16" i="1"/>
  <c r="J5" i="1"/>
  <c r="E17" i="1"/>
  <c r="F7" i="1"/>
  <c r="F8" i="1"/>
  <c r="F9" i="1"/>
  <c r="F10" i="1"/>
  <c r="F11" i="1"/>
  <c r="F12" i="1"/>
  <c r="F13" i="1"/>
  <c r="F14" i="1"/>
  <c r="F15" i="1"/>
  <c r="F16" i="1"/>
  <c r="F6" i="1"/>
  <c r="C6" i="1"/>
  <c r="C7" i="1"/>
  <c r="C8" i="1"/>
  <c r="C9" i="1"/>
  <c r="C10" i="1"/>
  <c r="C11" i="1"/>
  <c r="C12" i="1"/>
  <c r="C13" i="1"/>
  <c r="C14" i="1"/>
  <c r="C15" i="1"/>
  <c r="C16" i="1"/>
  <c r="C5" i="1"/>
  <c r="I17" i="1"/>
  <c r="L17" i="1" s="1"/>
  <c r="C17" i="1" l="1"/>
  <c r="D17" i="1"/>
  <c r="F17" i="1" l="1"/>
  <c r="G17" i="1"/>
  <c r="H17" i="1"/>
  <c r="J17" i="1" s="1"/>
</calcChain>
</file>

<file path=xl/sharedStrings.xml><?xml version="1.0" encoding="utf-8"?>
<sst xmlns="http://schemas.openxmlformats.org/spreadsheetml/2006/main" count="32" uniqueCount="25">
  <si>
    <t>รายงานการเบิกจ่ายงบประมาณจำแนกตามประเภทรายจ่าย ของศูนย์ต้นทุน : สำนักงานสาธารณสุขจังหวัดพังงา</t>
  </si>
  <si>
    <t>ผลผลิต</t>
  </si>
  <si>
    <t>เบิกจ่าย</t>
  </si>
  <si>
    <t>กรม/กอง</t>
  </si>
  <si>
    <t>CD</t>
  </si>
  <si>
    <t>NCD</t>
  </si>
  <si>
    <t>อวล</t>
  </si>
  <si>
    <t>คบส</t>
  </si>
  <si>
    <t>ยุทธ์</t>
  </si>
  <si>
    <t>แผนไทย</t>
  </si>
  <si>
    <t>พคบ.</t>
  </si>
  <si>
    <t>บค</t>
  </si>
  <si>
    <t>ส่งเสริม</t>
  </si>
  <si>
    <t>บริหาร</t>
  </si>
  <si>
    <t>ประกัน</t>
  </si>
  <si>
    <t>จำนวน</t>
  </si>
  <si>
    <t>ร้อยละ</t>
  </si>
  <si>
    <t>ลำดับที่</t>
  </si>
  <si>
    <t>กลุ่มงาน</t>
  </si>
  <si>
    <t>กรมกอง</t>
  </si>
  <si>
    <t>รวมเบิกจ่าย</t>
  </si>
  <si>
    <t>งบโครงการทั้งหมด(กรม/กอง+ผลผลิต)</t>
  </si>
  <si>
    <t>นิติการ</t>
  </si>
  <si>
    <t>คงเหลือ</t>
  </si>
  <si>
    <t xml:space="preserve">หมายเหตุ : รายงานนี้ประมวลผลทุกวัน  ครั้งล่าสุดประมวลผล ณ วันที่  : 2020-05-25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</si>
</sst>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name val="Calibri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3" borderId="4" xfId="0" applyFont="1" applyFill="1" applyBorder="1" applyAlignment="1">
      <alignment horizontal="center" vertical="center"/>
    </xf>
    <xf numFmtId="4" fontId="2" fillId="6" borderId="11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6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1" fontId="2" fillId="0" borderId="1" xfId="0" applyNumberFormat="1" applyFont="1" applyFill="1" applyBorder="1"/>
    <xf numFmtId="0" fontId="2" fillId="0" borderId="1" xfId="0" applyFont="1" applyFill="1" applyBorder="1"/>
    <xf numFmtId="3" fontId="2" fillId="5" borderId="1" xfId="0" applyNumberFormat="1" applyFont="1" applyFill="1" applyBorder="1"/>
    <xf numFmtId="3" fontId="2" fillId="4" borderId="1" xfId="0" applyNumberFormat="1" applyFont="1" applyFill="1" applyBorder="1"/>
    <xf numFmtId="4" fontId="2" fillId="4" borderId="1" xfId="0" applyNumberFormat="1" applyFont="1" applyFill="1" applyBorder="1"/>
    <xf numFmtId="3" fontId="2" fillId="6" borderId="1" xfId="0" applyNumberFormat="1" applyFont="1" applyFill="1" applyBorder="1"/>
    <xf numFmtId="4" fontId="2" fillId="6" borderId="1" xfId="0" applyNumberFormat="1" applyFont="1" applyFill="1" applyBorder="1"/>
    <xf numFmtId="3" fontId="2" fillId="3" borderId="1" xfId="0" applyNumberFormat="1" applyFont="1" applyFill="1" applyBorder="1"/>
    <xf numFmtId="4" fontId="2" fillId="3" borderId="1" xfId="0" applyNumberFormat="1" applyFont="1" applyFill="1" applyBorder="1"/>
    <xf numFmtId="3" fontId="2" fillId="2" borderId="1" xfId="0" applyNumberFormat="1" applyFont="1" applyFill="1" applyBorder="1"/>
    <xf numFmtId="4" fontId="3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4" fontId="2" fillId="4" borderId="2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2" fillId="6" borderId="2" xfId="0" applyNumberFormat="1" applyFont="1" applyFill="1" applyBorder="1" applyAlignment="1">
      <alignment horizontal="center" vertical="center" wrapText="1"/>
    </xf>
    <xf numFmtId="4" fontId="2" fillId="6" borderId="3" xfId="0" applyNumberFormat="1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horizontal="center" vertical="center" wrapText="1"/>
    </xf>
    <xf numFmtId="4" fontId="2" fillId="6" borderId="5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5" borderId="6" xfId="0" applyNumberFormat="1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2</xdr:row>
      <xdr:rowOff>0</xdr:rowOff>
    </xdr:from>
    <xdr:to>
      <xdr:col>11</xdr:col>
      <xdr:colOff>9525</xdr:colOff>
      <xdr:row>2</xdr:row>
      <xdr:rowOff>0</xdr:rowOff>
    </xdr:to>
    <xdr:cxnSp macro="">
      <xdr:nvCxnSpPr>
        <xdr:cNvPr id="3" name="ตัวเชื่อมต่อตรง 2"/>
        <xdr:cNvCxnSpPr/>
      </xdr:nvCxnSpPr>
      <xdr:spPr>
        <a:xfrm>
          <a:off x="6505575" y="55245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R10" sqref="R10"/>
    </sheetView>
  </sheetViews>
  <sheetFormatPr defaultRowHeight="21.75" x14ac:dyDescent="0.5"/>
  <cols>
    <col min="1" max="1" width="5.7109375" style="2" customWidth="1"/>
    <col min="2" max="2" width="8.140625" style="2" customWidth="1"/>
    <col min="3" max="3" width="10.7109375" style="2" customWidth="1"/>
    <col min="4" max="4" width="13.5703125" style="2" customWidth="1"/>
    <col min="5" max="5" width="8" style="2" customWidth="1"/>
    <col min="6" max="6" width="7.7109375" style="2" customWidth="1"/>
    <col min="7" max="7" width="11.28515625" style="2" customWidth="1"/>
    <col min="8" max="8" width="10.42578125" style="2" customWidth="1"/>
    <col min="9" max="10" width="8.7109375" style="2" customWidth="1"/>
    <col min="11" max="11" width="10" style="2" customWidth="1"/>
    <col min="12" max="12" width="9.140625" style="2" customWidth="1"/>
    <col min="13" max="13" width="8.42578125" style="2" customWidth="1"/>
    <col min="14" max="14" width="9.7109375" style="2" customWidth="1"/>
    <col min="15" max="16384" width="9.140625" style="2"/>
  </cols>
  <sheetData>
    <row r="1" spans="1:14" x14ac:dyDescent="0.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"/>
    </row>
    <row r="2" spans="1:14" ht="20.100000000000001" customHeight="1" x14ac:dyDescent="0.5">
      <c r="A2" s="31" t="s">
        <v>17</v>
      </c>
      <c r="B2" s="31" t="s">
        <v>18</v>
      </c>
      <c r="C2" s="48" t="s">
        <v>21</v>
      </c>
      <c r="D2" s="34" t="s">
        <v>1</v>
      </c>
      <c r="E2" s="35"/>
      <c r="F2" s="35"/>
      <c r="G2" s="36"/>
      <c r="H2" s="42" t="s">
        <v>19</v>
      </c>
      <c r="I2" s="43"/>
      <c r="J2" s="43"/>
      <c r="K2" s="44"/>
      <c r="L2" s="45" t="s">
        <v>20</v>
      </c>
      <c r="M2" s="3"/>
      <c r="N2" s="39" t="s">
        <v>23</v>
      </c>
    </row>
    <row r="3" spans="1:14" ht="20.100000000000001" customHeight="1" x14ac:dyDescent="0.5">
      <c r="A3" s="32"/>
      <c r="B3" s="32"/>
      <c r="C3" s="49"/>
      <c r="D3" s="29" t="s">
        <v>1</v>
      </c>
      <c r="E3" s="23" t="s">
        <v>2</v>
      </c>
      <c r="F3" s="24"/>
      <c r="G3" s="29" t="s">
        <v>23</v>
      </c>
      <c r="H3" s="27" t="s">
        <v>3</v>
      </c>
      <c r="I3" s="25" t="s">
        <v>2</v>
      </c>
      <c r="J3" s="26"/>
      <c r="K3" s="4" t="s">
        <v>23</v>
      </c>
      <c r="L3" s="46"/>
      <c r="M3" s="5" t="s">
        <v>16</v>
      </c>
      <c r="N3" s="40"/>
    </row>
    <row r="4" spans="1:14" ht="20.100000000000001" customHeight="1" x14ac:dyDescent="0.5">
      <c r="A4" s="33"/>
      <c r="B4" s="33"/>
      <c r="C4" s="50"/>
      <c r="D4" s="30"/>
      <c r="E4" s="6" t="s">
        <v>15</v>
      </c>
      <c r="F4" s="6" t="s">
        <v>16</v>
      </c>
      <c r="G4" s="30"/>
      <c r="H4" s="28"/>
      <c r="I4" s="7" t="s">
        <v>15</v>
      </c>
      <c r="J4" s="7" t="s">
        <v>16</v>
      </c>
      <c r="K4" s="8"/>
      <c r="L4" s="47"/>
      <c r="M4" s="9"/>
      <c r="N4" s="41"/>
    </row>
    <row r="5" spans="1:14" ht="20.100000000000001" customHeight="1" x14ac:dyDescent="0.5">
      <c r="A5" s="10">
        <v>1</v>
      </c>
      <c r="B5" s="11" t="s">
        <v>22</v>
      </c>
      <c r="C5" s="12">
        <f t="shared" ref="C5:C16" si="0">D5+H5</f>
        <v>25000</v>
      </c>
      <c r="D5" s="13">
        <v>0</v>
      </c>
      <c r="E5" s="13">
        <v>0</v>
      </c>
      <c r="F5" s="14"/>
      <c r="G5" s="13">
        <f>D5-E5</f>
        <v>0</v>
      </c>
      <c r="H5" s="15">
        <v>25000</v>
      </c>
      <c r="I5" s="15">
        <v>17000</v>
      </c>
      <c r="J5" s="16">
        <f>I5/H5*100</f>
        <v>68</v>
      </c>
      <c r="K5" s="15">
        <f>H5-I5</f>
        <v>8000</v>
      </c>
      <c r="L5" s="17">
        <f t="shared" ref="L5:L17" si="1">I5+E5</f>
        <v>17000</v>
      </c>
      <c r="M5" s="18">
        <f>L5/C5*100</f>
        <v>68</v>
      </c>
      <c r="N5" s="19">
        <f>C5-L5</f>
        <v>8000</v>
      </c>
    </row>
    <row r="6" spans="1:14" ht="20.100000000000001" customHeight="1" x14ac:dyDescent="0.5">
      <c r="A6" s="10">
        <v>2</v>
      </c>
      <c r="B6" s="11" t="s">
        <v>6</v>
      </c>
      <c r="C6" s="12">
        <f t="shared" si="0"/>
        <v>975914</v>
      </c>
      <c r="D6" s="13">
        <v>100000</v>
      </c>
      <c r="E6" s="13">
        <v>84000</v>
      </c>
      <c r="F6" s="14">
        <f>E6/D6*100</f>
        <v>84</v>
      </c>
      <c r="G6" s="13">
        <f t="shared" ref="G6:G17" si="2">D6-E6</f>
        <v>16000</v>
      </c>
      <c r="H6" s="15">
        <v>875914</v>
      </c>
      <c r="I6" s="15">
        <v>207500</v>
      </c>
      <c r="J6" s="16">
        <f t="shared" ref="J6:J17" si="3">I6/H6*100</f>
        <v>23.689540297335128</v>
      </c>
      <c r="K6" s="15">
        <f t="shared" ref="K6:K17" si="4">H6-I6</f>
        <v>668414</v>
      </c>
      <c r="L6" s="17">
        <f t="shared" si="1"/>
        <v>291500</v>
      </c>
      <c r="M6" s="18">
        <f t="shared" ref="M6:M17" si="5">L6/C6*100</f>
        <v>29.869435216627693</v>
      </c>
      <c r="N6" s="19">
        <f t="shared" ref="N6:N17" si="6">C6-L6</f>
        <v>684414</v>
      </c>
    </row>
    <row r="7" spans="1:14" ht="20.100000000000001" customHeight="1" x14ac:dyDescent="0.5">
      <c r="A7" s="10">
        <v>3</v>
      </c>
      <c r="B7" s="11" t="s">
        <v>7</v>
      </c>
      <c r="C7" s="12">
        <f t="shared" si="0"/>
        <v>121500</v>
      </c>
      <c r="D7" s="13">
        <v>28500</v>
      </c>
      <c r="E7" s="13">
        <v>5125</v>
      </c>
      <c r="F7" s="14">
        <f t="shared" ref="F7:F17" si="7">E7/D7*100</f>
        <v>17.982456140350877</v>
      </c>
      <c r="G7" s="13">
        <f t="shared" si="2"/>
        <v>23375</v>
      </c>
      <c r="H7" s="15">
        <v>93000</v>
      </c>
      <c r="I7" s="15">
        <v>24700</v>
      </c>
      <c r="J7" s="16">
        <f t="shared" si="3"/>
        <v>26.559139784946233</v>
      </c>
      <c r="K7" s="15">
        <f t="shared" si="4"/>
        <v>68300</v>
      </c>
      <c r="L7" s="17">
        <f t="shared" si="1"/>
        <v>29825</v>
      </c>
      <c r="M7" s="18">
        <f t="shared" si="5"/>
        <v>24.547325102880656</v>
      </c>
      <c r="N7" s="19">
        <f t="shared" si="6"/>
        <v>91675</v>
      </c>
    </row>
    <row r="8" spans="1:14" ht="20.100000000000001" customHeight="1" x14ac:dyDescent="0.5">
      <c r="A8" s="10">
        <v>4</v>
      </c>
      <c r="B8" s="11" t="s">
        <v>8</v>
      </c>
      <c r="C8" s="12">
        <f t="shared" si="0"/>
        <v>793385</v>
      </c>
      <c r="D8" s="13">
        <v>580000</v>
      </c>
      <c r="E8" s="13">
        <v>163290</v>
      </c>
      <c r="F8" s="14">
        <f t="shared" si="7"/>
        <v>28.153448275862068</v>
      </c>
      <c r="G8" s="13">
        <f t="shared" si="2"/>
        <v>416710</v>
      </c>
      <c r="H8" s="15">
        <v>213385</v>
      </c>
      <c r="I8" s="15">
        <v>0</v>
      </c>
      <c r="J8" s="16">
        <f t="shared" si="3"/>
        <v>0</v>
      </c>
      <c r="K8" s="15">
        <f t="shared" si="4"/>
        <v>213385</v>
      </c>
      <c r="L8" s="17">
        <f t="shared" si="1"/>
        <v>163290</v>
      </c>
      <c r="M8" s="18">
        <f t="shared" si="5"/>
        <v>20.581432721818537</v>
      </c>
      <c r="N8" s="19">
        <f t="shared" si="6"/>
        <v>630095</v>
      </c>
    </row>
    <row r="9" spans="1:14" ht="20.100000000000001" customHeight="1" x14ac:dyDescent="0.5">
      <c r="A9" s="10">
        <v>5</v>
      </c>
      <c r="B9" s="11" t="s">
        <v>5</v>
      </c>
      <c r="C9" s="12">
        <f t="shared" si="0"/>
        <v>205600</v>
      </c>
      <c r="D9" s="13">
        <v>100000</v>
      </c>
      <c r="E9" s="13">
        <v>0</v>
      </c>
      <c r="F9" s="14">
        <f t="shared" si="7"/>
        <v>0</v>
      </c>
      <c r="G9" s="13">
        <f t="shared" si="2"/>
        <v>100000</v>
      </c>
      <c r="H9" s="15">
        <v>105600</v>
      </c>
      <c r="I9" s="15">
        <v>0</v>
      </c>
      <c r="J9" s="16">
        <f t="shared" si="3"/>
        <v>0</v>
      </c>
      <c r="K9" s="15">
        <f t="shared" si="4"/>
        <v>105600</v>
      </c>
      <c r="L9" s="17">
        <f t="shared" si="1"/>
        <v>0</v>
      </c>
      <c r="M9" s="18">
        <f t="shared" si="5"/>
        <v>0</v>
      </c>
      <c r="N9" s="19">
        <f t="shared" si="6"/>
        <v>205600</v>
      </c>
    </row>
    <row r="10" spans="1:14" ht="20.100000000000001" customHeight="1" x14ac:dyDescent="0.5">
      <c r="A10" s="10">
        <v>6</v>
      </c>
      <c r="B10" s="11" t="s">
        <v>9</v>
      </c>
      <c r="C10" s="12">
        <f t="shared" si="0"/>
        <v>619900</v>
      </c>
      <c r="D10" s="13">
        <v>50000</v>
      </c>
      <c r="E10" s="13">
        <v>49800</v>
      </c>
      <c r="F10" s="14">
        <f t="shared" si="7"/>
        <v>99.6</v>
      </c>
      <c r="G10" s="13">
        <f t="shared" si="2"/>
        <v>200</v>
      </c>
      <c r="H10" s="15">
        <v>569900</v>
      </c>
      <c r="I10" s="15">
        <v>25700</v>
      </c>
      <c r="J10" s="16">
        <f t="shared" si="3"/>
        <v>4.5095630812423231</v>
      </c>
      <c r="K10" s="15">
        <f t="shared" si="4"/>
        <v>544200</v>
      </c>
      <c r="L10" s="17">
        <f t="shared" si="1"/>
        <v>75500</v>
      </c>
      <c r="M10" s="18">
        <f t="shared" si="5"/>
        <v>12.179383771576061</v>
      </c>
      <c r="N10" s="19">
        <f t="shared" si="6"/>
        <v>544400</v>
      </c>
    </row>
    <row r="11" spans="1:14" ht="20.100000000000001" customHeight="1" x14ac:dyDescent="0.5">
      <c r="A11" s="10">
        <v>7</v>
      </c>
      <c r="B11" s="11" t="s">
        <v>4</v>
      </c>
      <c r="C11" s="12">
        <f t="shared" si="0"/>
        <v>184000</v>
      </c>
      <c r="D11" s="13">
        <v>100000</v>
      </c>
      <c r="E11" s="13">
        <v>21750</v>
      </c>
      <c r="F11" s="14">
        <f t="shared" si="7"/>
        <v>21.75</v>
      </c>
      <c r="G11" s="13">
        <f t="shared" si="2"/>
        <v>78250</v>
      </c>
      <c r="H11" s="15">
        <v>84000</v>
      </c>
      <c r="I11" s="15">
        <v>0</v>
      </c>
      <c r="J11" s="16">
        <f t="shared" si="3"/>
        <v>0</v>
      </c>
      <c r="K11" s="15">
        <f t="shared" si="4"/>
        <v>84000</v>
      </c>
      <c r="L11" s="17">
        <f t="shared" si="1"/>
        <v>21750</v>
      </c>
      <c r="M11" s="18">
        <f t="shared" si="5"/>
        <v>11.820652173913043</v>
      </c>
      <c r="N11" s="19">
        <f t="shared" si="6"/>
        <v>162250</v>
      </c>
    </row>
    <row r="12" spans="1:14" ht="20.100000000000001" customHeight="1" x14ac:dyDescent="0.5">
      <c r="A12" s="10">
        <v>8</v>
      </c>
      <c r="B12" s="11" t="s">
        <v>10</v>
      </c>
      <c r="C12" s="12">
        <f t="shared" si="0"/>
        <v>394330</v>
      </c>
      <c r="D12" s="13">
        <v>100000</v>
      </c>
      <c r="E12" s="13">
        <v>27000</v>
      </c>
      <c r="F12" s="14">
        <f t="shared" si="7"/>
        <v>27</v>
      </c>
      <c r="G12" s="13">
        <f t="shared" si="2"/>
        <v>73000</v>
      </c>
      <c r="H12" s="15">
        <v>294330</v>
      </c>
      <c r="I12" s="15">
        <v>0</v>
      </c>
      <c r="J12" s="16">
        <f t="shared" si="3"/>
        <v>0</v>
      </c>
      <c r="K12" s="15">
        <f t="shared" si="4"/>
        <v>294330</v>
      </c>
      <c r="L12" s="17">
        <f t="shared" si="1"/>
        <v>27000</v>
      </c>
      <c r="M12" s="18">
        <f t="shared" si="5"/>
        <v>6.8470570334491416</v>
      </c>
      <c r="N12" s="19">
        <f t="shared" si="6"/>
        <v>367330</v>
      </c>
    </row>
    <row r="13" spans="1:14" ht="20.100000000000001" customHeight="1" x14ac:dyDescent="0.5">
      <c r="A13" s="10">
        <v>9</v>
      </c>
      <c r="B13" s="11" t="s">
        <v>11</v>
      </c>
      <c r="C13" s="12">
        <f t="shared" si="0"/>
        <v>100000</v>
      </c>
      <c r="D13" s="13">
        <v>100000</v>
      </c>
      <c r="E13" s="13">
        <v>3275</v>
      </c>
      <c r="F13" s="14">
        <f t="shared" si="7"/>
        <v>3.2750000000000004</v>
      </c>
      <c r="G13" s="13">
        <f t="shared" si="2"/>
        <v>96725</v>
      </c>
      <c r="H13" s="15">
        <v>0</v>
      </c>
      <c r="I13" s="15">
        <v>0</v>
      </c>
      <c r="J13" s="16" t="e">
        <f t="shared" si="3"/>
        <v>#DIV/0!</v>
      </c>
      <c r="K13" s="15">
        <f t="shared" si="4"/>
        <v>0</v>
      </c>
      <c r="L13" s="17">
        <f t="shared" si="1"/>
        <v>3275</v>
      </c>
      <c r="M13" s="18">
        <f t="shared" si="5"/>
        <v>3.2750000000000004</v>
      </c>
      <c r="N13" s="19">
        <f t="shared" si="6"/>
        <v>96725</v>
      </c>
    </row>
    <row r="14" spans="1:14" ht="20.100000000000001" customHeight="1" x14ac:dyDescent="0.5">
      <c r="A14" s="10">
        <v>10</v>
      </c>
      <c r="B14" s="11" t="s">
        <v>12</v>
      </c>
      <c r="C14" s="12">
        <f t="shared" si="0"/>
        <v>599000</v>
      </c>
      <c r="D14" s="13">
        <v>100000</v>
      </c>
      <c r="E14" s="13">
        <v>8700</v>
      </c>
      <c r="F14" s="14">
        <f t="shared" si="7"/>
        <v>8.6999999999999993</v>
      </c>
      <c r="G14" s="13">
        <f t="shared" si="2"/>
        <v>91300</v>
      </c>
      <c r="H14" s="15">
        <v>499000</v>
      </c>
      <c r="I14" s="15">
        <v>0</v>
      </c>
      <c r="J14" s="16">
        <f t="shared" si="3"/>
        <v>0</v>
      </c>
      <c r="K14" s="15">
        <f t="shared" si="4"/>
        <v>499000</v>
      </c>
      <c r="L14" s="17">
        <f t="shared" si="1"/>
        <v>8700</v>
      </c>
      <c r="M14" s="18">
        <f t="shared" si="5"/>
        <v>1.4524207011686143</v>
      </c>
      <c r="N14" s="19">
        <f t="shared" si="6"/>
        <v>590300</v>
      </c>
    </row>
    <row r="15" spans="1:14" ht="20.100000000000001" customHeight="1" x14ac:dyDescent="0.5">
      <c r="A15" s="10">
        <v>11</v>
      </c>
      <c r="B15" s="11" t="s">
        <v>13</v>
      </c>
      <c r="C15" s="12">
        <f t="shared" si="0"/>
        <v>75000</v>
      </c>
      <c r="D15" s="13">
        <v>75000</v>
      </c>
      <c r="E15" s="13">
        <v>0</v>
      </c>
      <c r="F15" s="14">
        <f t="shared" si="7"/>
        <v>0</v>
      </c>
      <c r="G15" s="13">
        <f t="shared" si="2"/>
        <v>75000</v>
      </c>
      <c r="H15" s="15">
        <v>0</v>
      </c>
      <c r="I15" s="15">
        <v>0</v>
      </c>
      <c r="J15" s="16" t="e">
        <f t="shared" si="3"/>
        <v>#DIV/0!</v>
      </c>
      <c r="K15" s="15">
        <f t="shared" si="4"/>
        <v>0</v>
      </c>
      <c r="L15" s="17">
        <f t="shared" si="1"/>
        <v>0</v>
      </c>
      <c r="M15" s="18">
        <f t="shared" si="5"/>
        <v>0</v>
      </c>
      <c r="N15" s="19">
        <f t="shared" si="6"/>
        <v>75000</v>
      </c>
    </row>
    <row r="16" spans="1:14" ht="20.100000000000001" customHeight="1" x14ac:dyDescent="0.5">
      <c r="A16" s="10">
        <v>12</v>
      </c>
      <c r="B16" s="11" t="s">
        <v>14</v>
      </c>
      <c r="C16" s="12">
        <f t="shared" si="0"/>
        <v>120000</v>
      </c>
      <c r="D16" s="13">
        <v>80000</v>
      </c>
      <c r="E16" s="13">
        <v>0</v>
      </c>
      <c r="F16" s="14">
        <f t="shared" si="7"/>
        <v>0</v>
      </c>
      <c r="G16" s="13">
        <f t="shared" si="2"/>
        <v>80000</v>
      </c>
      <c r="H16" s="15">
        <v>40000</v>
      </c>
      <c r="I16" s="15">
        <v>0</v>
      </c>
      <c r="J16" s="16">
        <f t="shared" si="3"/>
        <v>0</v>
      </c>
      <c r="K16" s="15">
        <f t="shared" si="4"/>
        <v>40000</v>
      </c>
      <c r="L16" s="17">
        <f t="shared" si="1"/>
        <v>0</v>
      </c>
      <c r="M16" s="18">
        <f t="shared" si="5"/>
        <v>0</v>
      </c>
      <c r="N16" s="19">
        <f t="shared" si="6"/>
        <v>120000</v>
      </c>
    </row>
    <row r="17" spans="1:14" ht="20.100000000000001" customHeight="1" x14ac:dyDescent="0.5">
      <c r="A17" s="37"/>
      <c r="B17" s="38"/>
      <c r="C17" s="12">
        <f>SUM(C5:C16)</f>
        <v>4213629</v>
      </c>
      <c r="D17" s="14">
        <f>SUM(D5:D16)</f>
        <v>1413500</v>
      </c>
      <c r="E17" s="13">
        <f>SUM(E5:E16)</f>
        <v>362940</v>
      </c>
      <c r="F17" s="14">
        <f t="shared" si="7"/>
        <v>25.676689069685178</v>
      </c>
      <c r="G17" s="13">
        <f t="shared" si="2"/>
        <v>1050560</v>
      </c>
      <c r="H17" s="15">
        <f>SUM(H5:H16)</f>
        <v>2800129</v>
      </c>
      <c r="I17" s="15">
        <f>SUM(I5:I16)</f>
        <v>274900</v>
      </c>
      <c r="J17" s="16">
        <f t="shared" si="3"/>
        <v>9.8174048409912551</v>
      </c>
      <c r="K17" s="15">
        <f t="shared" si="4"/>
        <v>2525229</v>
      </c>
      <c r="L17" s="17">
        <f t="shared" si="1"/>
        <v>637840</v>
      </c>
      <c r="M17" s="18">
        <f t="shared" si="5"/>
        <v>15.137545332064118</v>
      </c>
      <c r="N17" s="19">
        <f t="shared" si="6"/>
        <v>3575789</v>
      </c>
    </row>
    <row r="18" spans="1:14" ht="20.100000000000001" customHeight="1" x14ac:dyDescent="0.5">
      <c r="A18" s="21" t="s">
        <v>24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"/>
    </row>
    <row r="21" spans="1:14" x14ac:dyDescent="0.5">
      <c r="I21" s="20"/>
    </row>
  </sheetData>
  <mergeCells count="15">
    <mergeCell ref="N2:N4"/>
    <mergeCell ref="H2:K2"/>
    <mergeCell ref="L2:L4"/>
    <mergeCell ref="C2:C4"/>
    <mergeCell ref="A1:L1"/>
    <mergeCell ref="A18:L18"/>
    <mergeCell ref="E3:F3"/>
    <mergeCell ref="I3:J3"/>
    <mergeCell ref="H3:H4"/>
    <mergeCell ref="D3:D4"/>
    <mergeCell ref="B2:B4"/>
    <mergeCell ref="A2:A4"/>
    <mergeCell ref="D2:G2"/>
    <mergeCell ref="G3:G4"/>
    <mergeCell ref="A17:B1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2020-05-25T08:38:48Z</cp:lastPrinted>
  <dcterms:created xsi:type="dcterms:W3CDTF">2020-05-22T02:39:52Z</dcterms:created>
  <dcterms:modified xsi:type="dcterms:W3CDTF">2020-05-26T04:12:12Z</dcterms:modified>
</cp:coreProperties>
</file>